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3250" windowHeight="9495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тыс.рублей'!$A$1:$G$48</definedName>
  </definedNames>
  <calcPr calcId="124519"/>
</workbook>
</file>

<file path=xl/calcChain.xml><?xml version="1.0" encoding="utf-8"?>
<calcChain xmlns="http://schemas.openxmlformats.org/spreadsheetml/2006/main">
  <c r="G33" i="2"/>
  <c r="F33"/>
  <c r="G30"/>
  <c r="G24" s="1"/>
  <c r="F30"/>
  <c r="G26"/>
  <c r="F26"/>
  <c r="F24" s="1"/>
  <c r="E30"/>
  <c r="C26"/>
  <c r="C33"/>
  <c r="C14"/>
  <c r="D26"/>
  <c r="D33"/>
  <c r="E33"/>
  <c r="D30"/>
  <c r="C30"/>
  <c r="E14"/>
  <c r="C24" l="1"/>
  <c r="D24"/>
  <c r="E24"/>
  <c r="E26"/>
  <c r="D14"/>
  <c r="F14"/>
  <c r="G14"/>
  <c r="D19"/>
  <c r="E19"/>
  <c r="E10" s="1"/>
  <c r="F19"/>
  <c r="G19"/>
  <c r="C19"/>
  <c r="C10" s="1"/>
  <c r="C38" s="1"/>
  <c r="G41"/>
  <c r="G39" s="1"/>
  <c r="F41"/>
  <c r="F39" s="1"/>
  <c r="E41"/>
  <c r="E39" s="1"/>
  <c r="D41"/>
  <c r="D39" s="1"/>
  <c r="C41"/>
  <c r="C39" s="1"/>
  <c r="G10" l="1"/>
  <c r="G38" s="1"/>
  <c r="G48" s="1"/>
  <c r="E38"/>
  <c r="E48" s="1"/>
  <c r="C48"/>
  <c r="D10"/>
  <c r="D38" s="1"/>
  <c r="D48" s="1"/>
  <c r="F10"/>
  <c r="F38" s="1"/>
  <c r="F48" s="1"/>
</calcChain>
</file>

<file path=xl/sharedStrings.xml><?xml version="1.0" encoding="utf-8"?>
<sst xmlns="http://schemas.openxmlformats.org/spreadsheetml/2006/main" count="78" uniqueCount="78">
  <si>
    <t>КБК</t>
  </si>
  <si>
    <t>ИСТОЧНИКИ ДОХОДОВ</t>
  </si>
  <si>
    <t>НАЛОГОВЫЕ ДОХОДЫ</t>
  </si>
  <si>
    <t xml:space="preserve">         в том числе: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</si>
  <si>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</si>
  <si>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</si>
  <si>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</si>
  <si>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</si>
  <si>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</si>
  <si>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</si>
  <si>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</si>
  <si>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</si>
  <si>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</si>
  <si>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</si>
  <si>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</si>
  <si>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</si>
  <si>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</si>
  <si>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</si>
  <si>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</si>
  <si>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</si>
  <si>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</si>
  <si>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</si>
  <si>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</si>
  <si>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 xml:space="preserve">ВСЕГО ДОХОДОВ </t>
  </si>
  <si>
    <t>Прогноз 2023 год</t>
  </si>
  <si>
    <t>Прогноз 2024 год</t>
  </si>
  <si>
    <t>Налог, взимаемый по УСН</t>
  </si>
  <si>
    <t>Единый сельскохозяйственный налог</t>
  </si>
  <si>
    <t>(тыс.рублей)</t>
  </si>
  <si>
    <t>Единый налог, на вмененный доход</t>
  </si>
  <si>
    <t>Патент</t>
  </si>
  <si>
    <t>Налоги на имущество</t>
  </si>
  <si>
    <t>1 06 00000 00 0000 000</t>
  </si>
  <si>
    <t>1 05 01000 01 0000 110</t>
  </si>
  <si>
    <t>1 05 02000 02 0000 110</t>
  </si>
  <si>
    <t>1 05 03000 01 0000 110</t>
  </si>
  <si>
    <t>1 05 04000 02 0000 110</t>
  </si>
  <si>
    <t>Налог на имущество физических лиц</t>
  </si>
  <si>
    <t>1 06 01000 14 0000 110</t>
  </si>
  <si>
    <t>Земельный налог с организаций</t>
  </si>
  <si>
    <t>Земельный налог с физических лиц</t>
  </si>
  <si>
    <t>1 06 06030 14 0000 110</t>
  </si>
  <si>
    <t>1 06 06040 14 0000 110</t>
  </si>
  <si>
    <t>1 08 03000 01 0000 110</t>
  </si>
  <si>
    <t>Государственная пошлина</t>
  </si>
  <si>
    <t>1 11 00000 00 0000 000</t>
  </si>
  <si>
    <t xml:space="preserve">Доходы от использования имущества </t>
  </si>
  <si>
    <t>1 11 07000 14 0000 120</t>
  </si>
  <si>
    <t>1 11 05000 14 0000 120</t>
  </si>
  <si>
    <t>Платежи от МУП</t>
  </si>
  <si>
    <t>1 12 01000 01 0000 120</t>
  </si>
  <si>
    <t>1 13 01000 14 0000 130</t>
  </si>
  <si>
    <t>Доходы от продажи материальных и нематериальных активов</t>
  </si>
  <si>
    <t>Доходы от реализации имущества</t>
  </si>
  <si>
    <t xml:space="preserve">Доходы от оказания платных услуг 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</si>
  <si>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</si>
  <si>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</si>
  <si>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1 13 02000 14 0000 130</t>
  </si>
  <si>
    <t xml:space="preserve">Доходы от компенсации затрат </t>
  </si>
  <si>
    <t>1 13 00000 00 0000 000</t>
  </si>
  <si>
    <t>1 14 00000 00 0000 000</t>
  </si>
  <si>
    <t>1 14 02000 14 0000 410</t>
  </si>
  <si>
    <t>1 14 06000 14 0000 430</t>
  </si>
  <si>
    <t>Доходы от продажи земельных участков</t>
  </si>
  <si>
    <t>1 17 00000 00 0000 000</t>
  </si>
  <si>
    <t>2 02 10000 00 0000 150</t>
  </si>
  <si>
    <t>2 02 20000 00 0000 150</t>
  </si>
  <si>
    <t>2 02 30000 00 0000 150</t>
  </si>
  <si>
    <t>2 02 40000 00 0000 150</t>
  </si>
  <si>
    <t>Доходы получаемые в виде арендной платы</t>
  </si>
  <si>
    <t>Прочие неналоговые доходы</t>
  </si>
  <si>
    <t>2 07 00000 00 0000 150</t>
  </si>
  <si>
    <t>2 19 00000 00 0000 150</t>
  </si>
  <si>
    <t xml:space="preserve">Возврат остатков субсидий, субвенций и иных межбюджетных трансфертов, имеющих целевое назначение прошлых лет </t>
  </si>
  <si>
    <t>Факт 2021 год</t>
  </si>
  <si>
    <t>2022 год
(оценка)</t>
  </si>
  <si>
    <t>Прогноз 2025 год</t>
  </si>
  <si>
    <t xml:space="preserve">Сведения о доходах бюджета по видам доходов на 2023 год и на плановый период 2024 и 2025 годов 
в сравнении с ожидаемым исполнением за 2022 год и отчетом за 2021 год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</si>
</sst>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\$#,##0\ ;\(\$#,##0\)"/>
  </numFmts>
  <fonts count="1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164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63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1" borderId="0" xfId="0" applyFont="1" applyFill="1"/>
    <xf numFmtId="0" fontId="13" fillId="13" borderId="0" xfId="0" applyFont="1" applyFill="1"/>
    <xf numFmtId="0" fontId="13" fillId="0" borderId="4" xfId="0" applyFont="1" applyFill="1" applyBorder="1"/>
    <xf numFmtId="0" fontId="13" fillId="11" borderId="4" xfId="0" applyFont="1" applyFill="1" applyBorder="1"/>
    <xf numFmtId="4" fontId="13" fillId="0" borderId="0" xfId="0" applyNumberFormat="1" applyFont="1"/>
    <xf numFmtId="0" fontId="13" fillId="0" borderId="5" xfId="0" applyFont="1" applyBorder="1"/>
    <xf numFmtId="0" fontId="13" fillId="13" borderId="5" xfId="0" quotePrefix="1" applyFont="1" applyFill="1" applyBorder="1" applyAlignment="1">
      <alignment vertic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 vertical="center"/>
    </xf>
    <xf numFmtId="0" fontId="13" fillId="13" borderId="0" xfId="0" applyFont="1" applyFill="1" applyBorder="1"/>
    <xf numFmtId="4" fontId="13" fillId="0" borderId="0" xfId="0" applyNumberFormat="1" applyFont="1" applyFill="1" applyBorder="1"/>
    <xf numFmtId="4" fontId="13" fillId="13" borderId="0" xfId="0" applyNumberFormat="1" applyFont="1" applyFill="1" applyBorder="1"/>
    <xf numFmtId="0" fontId="13" fillId="12" borderId="5" xfId="0" applyFont="1" applyFill="1" applyBorder="1"/>
    <xf numFmtId="0" fontId="11" fillId="12" borderId="5" xfId="0" applyFont="1" applyFill="1" applyBorder="1"/>
    <xf numFmtId="4" fontId="11" fillId="12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5" xfId="0" quotePrefix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13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4" fontId="15" fillId="13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1" fillId="13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1" fillId="10" borderId="5" xfId="0" applyNumberFormat="1" applyFont="1" applyFill="1" applyBorder="1" applyAlignment="1">
      <alignment horizontal="center"/>
    </xf>
    <xf numFmtId="0" fontId="13" fillId="13" borderId="5" xfId="0" applyFont="1" applyFill="1" applyBorder="1"/>
    <xf numFmtId="0" fontId="13" fillId="0" borderId="5" xfId="0" applyFont="1" applyFill="1" applyBorder="1"/>
    <xf numFmtId="4" fontId="11" fillId="1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wrapText="1"/>
    </xf>
    <xf numFmtId="4" fontId="13" fillId="13" borderId="5" xfId="0" applyNumberFormat="1" applyFont="1" applyFill="1" applyBorder="1" applyAlignment="1">
      <alignment horizontal="center"/>
    </xf>
    <xf numFmtId="0" fontId="13" fillId="13" borderId="5" xfId="0" quotePrefix="1" applyFont="1" applyFill="1" applyBorder="1"/>
    <xf numFmtId="0" fontId="11" fillId="0" borderId="5" xfId="0" applyFont="1" applyFill="1" applyBorder="1"/>
    <xf numFmtId="0" fontId="13" fillId="0" borderId="5" xfId="0" quotePrefix="1" applyFont="1" applyBorder="1"/>
    <xf numFmtId="0" fontId="11" fillId="13" borderId="5" xfId="0" applyFont="1" applyFill="1" applyBorder="1"/>
    <xf numFmtId="0" fontId="11" fillId="13" borderId="5" xfId="0" applyFont="1" applyFill="1" applyBorder="1" applyAlignment="1">
      <alignment wrapText="1"/>
    </xf>
    <xf numFmtId="4" fontId="18" fillId="10" borderId="5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</cellXfs>
  <cellStyles count="52">
    <cellStyle name="Comma0" xfId="1"/>
    <cellStyle name="Currency0" xfId="2"/>
    <cellStyle name="Date" xfId="3"/>
    <cellStyle name="Fixed" xfId="4"/>
    <cellStyle name="Heading 1" xfId="5"/>
    <cellStyle name="Heading 2" xfId="6"/>
    <cellStyle name="Normal" xfId="7"/>
    <cellStyle name="Total" xfId="8"/>
    <cellStyle name="Данные (редактируемые)" xfId="9"/>
    <cellStyle name="Данные (только для чтения)" xfId="10"/>
    <cellStyle name="Данные для удаления" xfId="11"/>
    <cellStyle name="Заголовки полей" xfId="12"/>
    <cellStyle name="Заголовки полей [печать]" xfId="13"/>
    <cellStyle name="Заголовки полей_от игоря прогноз" xfId="14"/>
    <cellStyle name="Заголовок меры" xfId="15"/>
    <cellStyle name="Заголовок показателя [печать]" xfId="16"/>
    <cellStyle name="Заголовок показателя константы" xfId="17"/>
    <cellStyle name="Заголовок результата расчета" xfId="18"/>
    <cellStyle name="Заголовок свободного показателя" xfId="19"/>
    <cellStyle name="Значение фильтра" xfId="20"/>
    <cellStyle name="Значение фильтра [печать]" xfId="21"/>
    <cellStyle name="Значение фильтра_от игоря прогноз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2_02.09" xfId="26"/>
    <cellStyle name="Обычный 3" xfId="27"/>
    <cellStyle name="Обычный 3 2" xfId="28"/>
    <cellStyle name="Обычный 3_Xl0000018" xfId="29"/>
    <cellStyle name="Обычный 4" xfId="30"/>
    <cellStyle name="Обычный 5" xfId="31"/>
    <cellStyle name="Обычный_Анализ консолидированный 2007" xfId="32"/>
    <cellStyle name="Отдельная ячейка" xfId="33"/>
    <cellStyle name="Отдельная ячейка - константа" xfId="34"/>
    <cellStyle name="Отдельная ячейка - константа [печать]" xfId="35"/>
    <cellStyle name="Отдельная ячейка - константа_от игоря прогноз" xfId="36"/>
    <cellStyle name="Отдельная ячейка [печать]" xfId="37"/>
    <cellStyle name="Отдельная ячейка_от игоря прогноз" xfId="38"/>
    <cellStyle name="Отдельная ячейка-результат" xfId="39"/>
    <cellStyle name="Отдельная ячейка-результат [печать]" xfId="40"/>
    <cellStyle name="Отдельная ячейка-результат_от игоря прогноз" xfId="41"/>
    <cellStyle name="Процентный 2" xfId="42"/>
    <cellStyle name="Процентный 2 2" xfId="43"/>
    <cellStyle name="Процентный 3" xfId="44"/>
    <cellStyle name="Свойства элементов измерения" xfId="45"/>
    <cellStyle name="Свойства элементов измерения [печать]" xfId="46"/>
    <cellStyle name="Свойства элементов измерения_от игоря прогноз" xfId="47"/>
    <cellStyle name="Финансовый 2" xfId="48"/>
    <cellStyle name="Элементы осей" xfId="49"/>
    <cellStyle name="Элементы осей [печать]" xfId="50"/>
    <cellStyle name="Элементы осей_от игоря прогноз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1"/>
  <sheetViews>
    <sheetView tabSelected="1" view="pageBreakPreview" zoomScale="75" zoomScaleNormal="50" zoomScaleSheetLayoutView="75" workbookViewId="0">
      <pane xSplit="2" ySplit="9" topLeftCell="C31" activePane="bottomRight" state="frozen"/>
      <selection pane="topRight" activeCell="B1" sqref="B1"/>
      <selection pane="bottomLeft" activeCell="A11" sqref="A11"/>
      <selection pane="bottomRight" activeCell="E55" sqref="E55"/>
    </sheetView>
  </sheetViews>
  <sheetFormatPr defaultColWidth="9.140625" defaultRowHeight="18.75"/>
  <cols>
    <col min="1" max="1" width="31.85546875" style="6" customWidth="1"/>
    <col min="2" max="2" width="107.140625" style="8" customWidth="1"/>
    <col min="3" max="3" width="23.7109375" style="8" customWidth="1"/>
    <col min="4" max="4" width="25.140625" style="6" customWidth="1"/>
    <col min="5" max="5" width="22.28515625" style="6" customWidth="1"/>
    <col min="6" max="6" width="24.85546875" style="6" customWidth="1"/>
    <col min="7" max="7" width="25.140625" style="6" customWidth="1"/>
    <col min="8" max="8" width="32.7109375" style="19" customWidth="1"/>
    <col min="9" max="33" width="9.140625" style="8" customWidth="1"/>
    <col min="34" max="16384" width="9.140625" style="6"/>
  </cols>
  <sheetData>
    <row r="1" spans="1:33">
      <c r="B1" s="7"/>
      <c r="C1" s="7"/>
      <c r="D1" s="8"/>
      <c r="E1" s="8"/>
      <c r="F1" s="8"/>
      <c r="G1" s="8"/>
    </row>
    <row r="2" spans="1:33">
      <c r="D2" s="9"/>
      <c r="E2" s="10"/>
      <c r="F2" s="9"/>
    </row>
    <row r="3" spans="1:33" ht="40.5" customHeight="1">
      <c r="A3" s="59" t="s">
        <v>77</v>
      </c>
      <c r="B3" s="59"/>
      <c r="C3" s="59"/>
      <c r="D3" s="59"/>
      <c r="E3" s="59"/>
      <c r="F3" s="59"/>
      <c r="G3" s="59"/>
    </row>
    <row r="4" spans="1:33">
      <c r="B4" s="1"/>
      <c r="C4" s="1"/>
      <c r="D4" s="2"/>
      <c r="E4" s="3"/>
      <c r="F4" s="2"/>
    </row>
    <row r="5" spans="1:33">
      <c r="B5" s="4"/>
      <c r="C5" s="4"/>
      <c r="D5" s="5"/>
      <c r="E5" s="5"/>
      <c r="F5" s="5"/>
      <c r="G5" s="11" t="s">
        <v>28</v>
      </c>
    </row>
    <row r="6" spans="1:33">
      <c r="A6" s="60" t="s">
        <v>0</v>
      </c>
      <c r="B6" s="60" t="s">
        <v>1</v>
      </c>
      <c r="C6" s="60" t="s">
        <v>74</v>
      </c>
      <c r="D6" s="62" t="s">
        <v>75</v>
      </c>
      <c r="E6" s="62" t="s">
        <v>24</v>
      </c>
      <c r="F6" s="62" t="s">
        <v>25</v>
      </c>
      <c r="G6" s="62" t="s">
        <v>76</v>
      </c>
    </row>
    <row r="7" spans="1:33">
      <c r="A7" s="61"/>
      <c r="B7" s="61"/>
      <c r="C7" s="61"/>
      <c r="D7" s="62"/>
      <c r="E7" s="62"/>
      <c r="F7" s="62"/>
      <c r="G7" s="62"/>
    </row>
    <row r="8" spans="1:33">
      <c r="A8" s="61"/>
      <c r="B8" s="61"/>
      <c r="C8" s="61"/>
      <c r="D8" s="62"/>
      <c r="E8" s="62"/>
      <c r="F8" s="62"/>
      <c r="G8" s="62"/>
    </row>
    <row r="9" spans="1:33">
      <c r="A9" s="61"/>
      <c r="B9" s="61"/>
      <c r="C9" s="61"/>
      <c r="D9" s="62"/>
      <c r="E9" s="62"/>
      <c r="F9" s="62"/>
      <c r="G9" s="62"/>
    </row>
    <row r="10" spans="1:33" s="12" customFormat="1" ht="25.5" customHeight="1">
      <c r="A10" s="24"/>
      <c r="B10" s="25" t="s">
        <v>2</v>
      </c>
      <c r="C10" s="26">
        <f>C12+C13+C14+C19+C23</f>
        <v>297473.91000000003</v>
      </c>
      <c r="D10" s="26">
        <f t="shared" ref="D10:G10" si="0">D12+D13+D14+D19+D23</f>
        <v>297854.57</v>
      </c>
      <c r="E10" s="26">
        <f t="shared" si="0"/>
        <v>318673.04000000004</v>
      </c>
      <c r="F10" s="26">
        <f t="shared" si="0"/>
        <v>326200.04000000004</v>
      </c>
      <c r="G10" s="26">
        <f t="shared" si="0"/>
        <v>334006.01</v>
      </c>
      <c r="H10" s="1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5.5" customHeight="1">
      <c r="A11" s="17"/>
      <c r="B11" s="27" t="s">
        <v>3</v>
      </c>
      <c r="C11" s="28"/>
      <c r="D11" s="29"/>
      <c r="E11" s="29"/>
      <c r="F11" s="29"/>
      <c r="G11" s="29"/>
    </row>
    <row r="12" spans="1:33" ht="25.5" customHeight="1">
      <c r="A12" s="30" t="s">
        <v>4</v>
      </c>
      <c r="B12" s="31" t="s">
        <v>5</v>
      </c>
      <c r="C12" s="29">
        <v>167361.54</v>
      </c>
      <c r="D12" s="29">
        <v>172297</v>
      </c>
      <c r="E12" s="29">
        <v>179628</v>
      </c>
      <c r="F12" s="45">
        <v>181439</v>
      </c>
      <c r="G12" s="45">
        <v>182117</v>
      </c>
      <c r="H12" s="20"/>
    </row>
    <row r="13" spans="1:33" ht="25.5" customHeight="1">
      <c r="A13" s="30" t="s">
        <v>6</v>
      </c>
      <c r="B13" s="31" t="s">
        <v>7</v>
      </c>
      <c r="C13" s="29">
        <v>41896.43</v>
      </c>
      <c r="D13" s="29">
        <v>37438.400000000001</v>
      </c>
      <c r="E13" s="29">
        <v>42331.040000000001</v>
      </c>
      <c r="F13" s="45">
        <v>43254.04</v>
      </c>
      <c r="G13" s="45">
        <v>45589.01</v>
      </c>
      <c r="H13" s="20"/>
    </row>
    <row r="14" spans="1:33" s="13" customFormat="1" ht="25.5" customHeight="1">
      <c r="A14" s="18" t="s">
        <v>8</v>
      </c>
      <c r="B14" s="34" t="s">
        <v>9</v>
      </c>
      <c r="C14" s="45">
        <f t="shared" ref="C14:G14" si="1">C15+C16+C17+C18</f>
        <v>33579.730000000003</v>
      </c>
      <c r="D14" s="45">
        <f t="shared" si="1"/>
        <v>40932</v>
      </c>
      <c r="E14" s="45">
        <f>E15+E16+E17+E18</f>
        <v>48071</v>
      </c>
      <c r="F14" s="45">
        <f t="shared" si="1"/>
        <v>51412</v>
      </c>
      <c r="G14" s="45">
        <f t="shared" si="1"/>
        <v>54799</v>
      </c>
      <c r="H14" s="21"/>
    </row>
    <row r="15" spans="1:33" s="13" customFormat="1" ht="25.5" customHeight="1">
      <c r="A15" s="18" t="s">
        <v>33</v>
      </c>
      <c r="B15" s="35" t="s">
        <v>26</v>
      </c>
      <c r="C15" s="36">
        <v>12935.27</v>
      </c>
      <c r="D15" s="36">
        <v>9035</v>
      </c>
      <c r="E15" s="37">
        <v>17655</v>
      </c>
      <c r="F15" s="36">
        <v>18844</v>
      </c>
      <c r="G15" s="36">
        <v>20048</v>
      </c>
      <c r="H15" s="21"/>
    </row>
    <row r="16" spans="1:33" s="13" customFormat="1" ht="25.5" customHeight="1">
      <c r="A16" s="18" t="s">
        <v>34</v>
      </c>
      <c r="B16" s="35" t="s">
        <v>29</v>
      </c>
      <c r="C16" s="36">
        <v>2018.27</v>
      </c>
      <c r="D16" s="36">
        <v>166</v>
      </c>
      <c r="E16" s="37">
        <v>4</v>
      </c>
      <c r="F16" s="36">
        <v>4</v>
      </c>
      <c r="G16" s="36">
        <v>3</v>
      </c>
      <c r="H16" s="21"/>
    </row>
    <row r="17" spans="1:33" s="13" customFormat="1" ht="25.5" customHeight="1">
      <c r="A17" s="18" t="s">
        <v>35</v>
      </c>
      <c r="B17" s="35" t="s">
        <v>27</v>
      </c>
      <c r="C17" s="36">
        <v>15407.9</v>
      </c>
      <c r="D17" s="36">
        <v>29387</v>
      </c>
      <c r="E17" s="37">
        <v>26578</v>
      </c>
      <c r="F17" s="36">
        <v>28458</v>
      </c>
      <c r="G17" s="36">
        <v>30367</v>
      </c>
      <c r="H17" s="21"/>
    </row>
    <row r="18" spans="1:33" s="13" customFormat="1" ht="25.5" customHeight="1">
      <c r="A18" s="18" t="s">
        <v>36</v>
      </c>
      <c r="B18" s="35" t="s">
        <v>30</v>
      </c>
      <c r="C18" s="36">
        <v>3218.29</v>
      </c>
      <c r="D18" s="36">
        <v>2344</v>
      </c>
      <c r="E18" s="37">
        <v>3834</v>
      </c>
      <c r="F18" s="36">
        <v>4106</v>
      </c>
      <c r="G18" s="36">
        <v>4381</v>
      </c>
      <c r="H18" s="21"/>
    </row>
    <row r="19" spans="1:33" s="13" customFormat="1" ht="25.5" customHeight="1">
      <c r="A19" s="18" t="s">
        <v>32</v>
      </c>
      <c r="B19" s="34" t="s">
        <v>31</v>
      </c>
      <c r="C19" s="45">
        <f>C20+C21+C22</f>
        <v>47963.9</v>
      </c>
      <c r="D19" s="45">
        <f t="shared" ref="D19:G19" si="2">D20+D21+D22</f>
        <v>42353.17</v>
      </c>
      <c r="E19" s="45">
        <f t="shared" si="2"/>
        <v>42548</v>
      </c>
      <c r="F19" s="45">
        <f t="shared" si="2"/>
        <v>43695</v>
      </c>
      <c r="G19" s="45">
        <f t="shared" si="2"/>
        <v>44845</v>
      </c>
      <c r="H19" s="21"/>
    </row>
    <row r="20" spans="1:33" s="13" customFormat="1" ht="25.5" customHeight="1">
      <c r="A20" s="18" t="s">
        <v>38</v>
      </c>
      <c r="B20" s="35" t="s">
        <v>37</v>
      </c>
      <c r="C20" s="36">
        <v>11362.75</v>
      </c>
      <c r="D20" s="36">
        <v>9463</v>
      </c>
      <c r="E20" s="37">
        <v>10334</v>
      </c>
      <c r="F20" s="36">
        <v>10498</v>
      </c>
      <c r="G20" s="36">
        <v>10687</v>
      </c>
      <c r="H20" s="21"/>
    </row>
    <row r="21" spans="1:33" s="13" customFormat="1" ht="25.5" customHeight="1">
      <c r="A21" s="18" t="s">
        <v>41</v>
      </c>
      <c r="B21" s="35" t="s">
        <v>39</v>
      </c>
      <c r="C21" s="33">
        <v>9981.7900000000009</v>
      </c>
      <c r="D21" s="33">
        <v>5983.72</v>
      </c>
      <c r="E21" s="32">
        <v>4945</v>
      </c>
      <c r="F21" s="33">
        <v>5508</v>
      </c>
      <c r="G21" s="33">
        <v>6043</v>
      </c>
      <c r="H21" s="21"/>
    </row>
    <row r="22" spans="1:33" s="13" customFormat="1" ht="25.5" customHeight="1">
      <c r="A22" s="18" t="s">
        <v>42</v>
      </c>
      <c r="B22" s="35" t="s">
        <v>40</v>
      </c>
      <c r="C22" s="33">
        <v>26619.360000000001</v>
      </c>
      <c r="D22" s="33">
        <v>26906.45</v>
      </c>
      <c r="E22" s="32">
        <v>27269</v>
      </c>
      <c r="F22" s="33">
        <v>27689</v>
      </c>
      <c r="G22" s="33">
        <v>28115</v>
      </c>
      <c r="H22" s="21"/>
    </row>
    <row r="23" spans="1:33" s="13" customFormat="1" ht="25.5" customHeight="1">
      <c r="A23" s="18" t="s">
        <v>43</v>
      </c>
      <c r="B23" s="38" t="s">
        <v>44</v>
      </c>
      <c r="C23" s="45">
        <v>6672.31</v>
      </c>
      <c r="D23" s="45">
        <v>4834</v>
      </c>
      <c r="E23" s="29">
        <v>6095</v>
      </c>
      <c r="F23" s="45">
        <v>6400</v>
      </c>
      <c r="G23" s="45">
        <v>6656</v>
      </c>
      <c r="H23" s="21"/>
    </row>
    <row r="24" spans="1:33" s="15" customFormat="1" ht="25.5" customHeight="1" thickBot="1">
      <c r="A24" s="24"/>
      <c r="B24" s="39" t="s">
        <v>10</v>
      </c>
      <c r="C24" s="26">
        <f>C26+C29+C30+C33+C36+C37</f>
        <v>54869.890000000007</v>
      </c>
      <c r="D24" s="26">
        <f>D26+D29+D30+D33+D36+D37</f>
        <v>54531.319999999992</v>
      </c>
      <c r="E24" s="26">
        <f>E26+E29+E30+E33+E36+E37</f>
        <v>52089.72</v>
      </c>
      <c r="F24" s="26">
        <f t="shared" ref="F24:G24" si="3">F26+F29+F30+F33+F36+F37</f>
        <v>48309.66</v>
      </c>
      <c r="G24" s="26">
        <f t="shared" si="3"/>
        <v>48309.66</v>
      </c>
      <c r="H24" s="1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25.5" customHeight="1">
      <c r="A25" s="17"/>
      <c r="B25" s="27" t="s">
        <v>11</v>
      </c>
      <c r="C25" s="32"/>
      <c r="D25" s="40"/>
      <c r="E25" s="40"/>
      <c r="F25" s="40"/>
      <c r="G25" s="40"/>
    </row>
    <row r="26" spans="1:33" ht="25.5" customHeight="1">
      <c r="A26" s="18" t="s">
        <v>45</v>
      </c>
      <c r="B26" s="31" t="s">
        <v>46</v>
      </c>
      <c r="C26" s="41">
        <f>C27+C28</f>
        <v>25297.980000000003</v>
      </c>
      <c r="D26" s="41">
        <f>D27+D28</f>
        <v>17510.989999999998</v>
      </c>
      <c r="E26" s="41">
        <f>E27+E28</f>
        <v>25962</v>
      </c>
      <c r="F26" s="41">
        <f t="shared" ref="F26:G26" si="4">F27+F28</f>
        <v>25962</v>
      </c>
      <c r="G26" s="41">
        <f t="shared" si="4"/>
        <v>25962</v>
      </c>
    </row>
    <row r="27" spans="1:33" ht="25.5" customHeight="1">
      <c r="A27" s="18" t="s">
        <v>48</v>
      </c>
      <c r="B27" s="42" t="s">
        <v>69</v>
      </c>
      <c r="C27" s="32">
        <v>24010.33</v>
      </c>
      <c r="D27" s="40">
        <v>17425.689999999999</v>
      </c>
      <c r="E27" s="40">
        <v>25917</v>
      </c>
      <c r="F27" s="40">
        <v>25917</v>
      </c>
      <c r="G27" s="40">
        <v>25917</v>
      </c>
    </row>
    <row r="28" spans="1:33" ht="25.5" customHeight="1">
      <c r="A28" s="18" t="s">
        <v>47</v>
      </c>
      <c r="B28" s="42" t="s">
        <v>49</v>
      </c>
      <c r="C28" s="32">
        <v>1287.6500000000001</v>
      </c>
      <c r="D28" s="40">
        <v>85.3</v>
      </c>
      <c r="E28" s="40">
        <v>45</v>
      </c>
      <c r="F28" s="40">
        <v>45</v>
      </c>
      <c r="G28" s="40">
        <v>45</v>
      </c>
    </row>
    <row r="29" spans="1:33" ht="25.5" customHeight="1">
      <c r="A29" s="18" t="s">
        <v>50</v>
      </c>
      <c r="B29" s="31" t="s">
        <v>55</v>
      </c>
      <c r="C29" s="29">
        <v>206.86</v>
      </c>
      <c r="D29" s="41">
        <v>126</v>
      </c>
      <c r="E29" s="41">
        <v>125.08</v>
      </c>
      <c r="F29" s="41">
        <v>125.08</v>
      </c>
      <c r="G29" s="41">
        <v>125.08</v>
      </c>
    </row>
    <row r="30" spans="1:33" ht="42.75" customHeight="1">
      <c r="A30" s="18" t="s">
        <v>59</v>
      </c>
      <c r="B30" s="43" t="s">
        <v>56</v>
      </c>
      <c r="C30" s="41">
        <f t="shared" ref="C30:D30" si="5">C31+C32</f>
        <v>22633.07</v>
      </c>
      <c r="D30" s="41">
        <f t="shared" si="5"/>
        <v>26957.870000000003</v>
      </c>
      <c r="E30" s="41">
        <f>E31+E32</f>
        <v>21090</v>
      </c>
      <c r="F30" s="41">
        <f t="shared" ref="F30:G30" si="6">F31+F32</f>
        <v>21090</v>
      </c>
      <c r="G30" s="41">
        <f t="shared" si="6"/>
        <v>21090</v>
      </c>
    </row>
    <row r="31" spans="1:33">
      <c r="A31" s="18" t="s">
        <v>51</v>
      </c>
      <c r="B31" s="44" t="s">
        <v>54</v>
      </c>
      <c r="C31" s="32">
        <v>21198.79</v>
      </c>
      <c r="D31" s="40">
        <v>25380.33</v>
      </c>
      <c r="E31" s="40">
        <v>21090</v>
      </c>
      <c r="F31" s="40">
        <v>21090</v>
      </c>
      <c r="G31" s="40">
        <v>21090</v>
      </c>
    </row>
    <row r="32" spans="1:33">
      <c r="A32" s="18" t="s">
        <v>57</v>
      </c>
      <c r="B32" s="44" t="s">
        <v>58</v>
      </c>
      <c r="C32" s="32">
        <v>1434.28</v>
      </c>
      <c r="D32" s="40">
        <v>1577.54</v>
      </c>
      <c r="E32" s="40">
        <v>0</v>
      </c>
      <c r="F32" s="40">
        <v>0</v>
      </c>
      <c r="G32" s="40">
        <v>0</v>
      </c>
    </row>
    <row r="33" spans="1:33">
      <c r="A33" s="18" t="s">
        <v>60</v>
      </c>
      <c r="B33" s="43" t="s">
        <v>52</v>
      </c>
      <c r="C33" s="41">
        <f>C34+C35</f>
        <v>3745.31</v>
      </c>
      <c r="D33" s="41">
        <f>D34+D35</f>
        <v>5987.85</v>
      </c>
      <c r="E33" s="41">
        <f>E34+E35</f>
        <v>580</v>
      </c>
      <c r="F33" s="41">
        <f t="shared" ref="F33:G33" si="7">F34+F35</f>
        <v>580</v>
      </c>
      <c r="G33" s="41">
        <f t="shared" si="7"/>
        <v>580</v>
      </c>
    </row>
    <row r="34" spans="1:33">
      <c r="A34" s="18" t="s">
        <v>61</v>
      </c>
      <c r="B34" s="44" t="s">
        <v>53</v>
      </c>
      <c r="C34" s="32">
        <v>942.31</v>
      </c>
      <c r="D34" s="40">
        <v>1018.8</v>
      </c>
      <c r="E34" s="40">
        <v>120</v>
      </c>
      <c r="F34" s="40">
        <v>120</v>
      </c>
      <c r="G34" s="40">
        <v>120</v>
      </c>
    </row>
    <row r="35" spans="1:33">
      <c r="A35" s="18" t="s">
        <v>62</v>
      </c>
      <c r="B35" s="44" t="s">
        <v>63</v>
      </c>
      <c r="C35" s="32">
        <v>2803</v>
      </c>
      <c r="D35" s="40">
        <v>4969.05</v>
      </c>
      <c r="E35" s="40">
        <v>460</v>
      </c>
      <c r="F35" s="40">
        <v>460</v>
      </c>
      <c r="G35" s="40">
        <v>460</v>
      </c>
    </row>
    <row r="36" spans="1:33" s="13" customFormat="1" ht="25.5" customHeight="1">
      <c r="A36" s="18" t="s">
        <v>12</v>
      </c>
      <c r="B36" s="34" t="s">
        <v>13</v>
      </c>
      <c r="C36" s="45">
        <v>2182.91</v>
      </c>
      <c r="D36" s="46">
        <v>759.7</v>
      </c>
      <c r="E36" s="46">
        <v>552.58000000000004</v>
      </c>
      <c r="F36" s="46">
        <v>552.58000000000004</v>
      </c>
      <c r="G36" s="46">
        <v>552.58000000000004</v>
      </c>
      <c r="H36" s="21"/>
    </row>
    <row r="37" spans="1:33" s="13" customFormat="1" ht="25.5" customHeight="1">
      <c r="A37" s="18" t="s">
        <v>64</v>
      </c>
      <c r="B37" s="34" t="s">
        <v>70</v>
      </c>
      <c r="C37" s="45">
        <v>803.76</v>
      </c>
      <c r="D37" s="46">
        <v>3188.91</v>
      </c>
      <c r="E37" s="46">
        <v>3780.06</v>
      </c>
      <c r="F37" s="45">
        <v>0</v>
      </c>
      <c r="G37" s="46">
        <v>0</v>
      </c>
      <c r="H37" s="21"/>
    </row>
    <row r="38" spans="1:33" s="12" customFormat="1" ht="25.5" customHeight="1">
      <c r="A38" s="24"/>
      <c r="B38" s="39" t="s">
        <v>14</v>
      </c>
      <c r="C38" s="26">
        <f>C24+C10</f>
        <v>352343.80000000005</v>
      </c>
      <c r="D38" s="26">
        <f>D24+D10</f>
        <v>352385.89</v>
      </c>
      <c r="E38" s="26">
        <f>E24+E10</f>
        <v>370762.76</v>
      </c>
      <c r="F38" s="26">
        <f>F24+F10</f>
        <v>374509.70000000007</v>
      </c>
      <c r="G38" s="26">
        <f>G24+G10</f>
        <v>382315.67000000004</v>
      </c>
      <c r="H38" s="2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s="13" customFormat="1" ht="25.5" customHeight="1">
      <c r="A39" s="24"/>
      <c r="B39" s="25" t="s">
        <v>15</v>
      </c>
      <c r="C39" s="47">
        <f>C41+C46+C47</f>
        <v>1978507.22</v>
      </c>
      <c r="D39" s="47">
        <f>D41+D46+D47</f>
        <v>2261139.16</v>
      </c>
      <c r="E39" s="47">
        <f>E41+E46</f>
        <v>1876897.1199999999</v>
      </c>
      <c r="F39" s="47">
        <f>F41+F46</f>
        <v>1548275.23</v>
      </c>
      <c r="G39" s="47">
        <f>G41+G46</f>
        <v>1456799.0799999998</v>
      </c>
      <c r="H39" s="23"/>
    </row>
    <row r="40" spans="1:33" s="13" customFormat="1" ht="25.5" customHeight="1">
      <c r="A40" s="48"/>
      <c r="B40" s="49" t="s">
        <v>16</v>
      </c>
      <c r="C40" s="28"/>
      <c r="D40" s="50"/>
      <c r="E40" s="50"/>
      <c r="F40" s="50"/>
      <c r="G40" s="50"/>
      <c r="H40" s="23"/>
    </row>
    <row r="41" spans="1:33" s="13" customFormat="1" ht="25.5" customHeight="1">
      <c r="A41" s="48"/>
      <c r="B41" s="51" t="s">
        <v>17</v>
      </c>
      <c r="C41" s="52">
        <f>C42+C43+C44+C45</f>
        <v>1990899.8</v>
      </c>
      <c r="D41" s="52">
        <f>D42+D43+D44+D45</f>
        <v>2292394.4500000002</v>
      </c>
      <c r="E41" s="52">
        <f>E42+E43+E44+E45</f>
        <v>1876897.1199999999</v>
      </c>
      <c r="F41" s="52">
        <f>F42+F43+F44+F45</f>
        <v>1548275.23</v>
      </c>
      <c r="G41" s="52">
        <f>G42+G43+G44+G45</f>
        <v>1456799.0799999998</v>
      </c>
      <c r="H41" s="23"/>
    </row>
    <row r="42" spans="1:33" s="13" customFormat="1" ht="25.5" customHeight="1">
      <c r="A42" s="53" t="s">
        <v>65</v>
      </c>
      <c r="B42" s="54" t="s">
        <v>18</v>
      </c>
      <c r="C42" s="52">
        <v>455071</v>
      </c>
      <c r="D42" s="52">
        <v>462516</v>
      </c>
      <c r="E42" s="52">
        <v>544961</v>
      </c>
      <c r="F42" s="52">
        <v>497731</v>
      </c>
      <c r="G42" s="52">
        <v>528528</v>
      </c>
      <c r="H42" s="23"/>
    </row>
    <row r="43" spans="1:33" s="8" customFormat="1" ht="25.5" customHeight="1">
      <c r="A43" s="55" t="s">
        <v>66</v>
      </c>
      <c r="B43" s="54" t="s">
        <v>19</v>
      </c>
      <c r="C43" s="52">
        <v>324425.53999999998</v>
      </c>
      <c r="D43" s="52">
        <v>604968.15</v>
      </c>
      <c r="E43" s="52">
        <v>309435.46999999997</v>
      </c>
      <c r="F43" s="52">
        <v>210730.41</v>
      </c>
      <c r="G43" s="52">
        <v>118966.24</v>
      </c>
      <c r="H43" s="19"/>
    </row>
    <row r="44" spans="1:33" s="8" customFormat="1" ht="25.5" customHeight="1">
      <c r="A44" s="55" t="s">
        <v>67</v>
      </c>
      <c r="B44" s="54" t="s">
        <v>20</v>
      </c>
      <c r="C44" s="52">
        <v>1167884.79</v>
      </c>
      <c r="D44" s="52">
        <v>1186900.06</v>
      </c>
      <c r="E44" s="52">
        <v>1016083.52</v>
      </c>
      <c r="F44" s="52">
        <v>838396.69</v>
      </c>
      <c r="G44" s="52">
        <v>807887.71</v>
      </c>
      <c r="H44" s="19"/>
    </row>
    <row r="45" spans="1:33" s="8" customFormat="1" ht="25.5" customHeight="1">
      <c r="A45" s="55" t="s">
        <v>68</v>
      </c>
      <c r="B45" s="54" t="s">
        <v>21</v>
      </c>
      <c r="C45" s="52">
        <v>43518.47</v>
      </c>
      <c r="D45" s="52">
        <v>38010.239999999998</v>
      </c>
      <c r="E45" s="52">
        <v>6417.13</v>
      </c>
      <c r="F45" s="52">
        <v>1417.13</v>
      </c>
      <c r="G45" s="52">
        <v>1417.13</v>
      </c>
      <c r="H45" s="19"/>
    </row>
    <row r="46" spans="1:33" s="13" customFormat="1" ht="25.5" customHeight="1">
      <c r="A46" s="53" t="s">
        <v>71</v>
      </c>
      <c r="B46" s="56" t="s">
        <v>22</v>
      </c>
      <c r="C46" s="52">
        <v>4</v>
      </c>
      <c r="D46" s="52">
        <v>0</v>
      </c>
      <c r="E46" s="52">
        <v>0</v>
      </c>
      <c r="F46" s="52">
        <v>0</v>
      </c>
      <c r="G46" s="52">
        <v>0</v>
      </c>
      <c r="H46" s="21"/>
    </row>
    <row r="47" spans="1:33" s="13" customFormat="1" ht="37.5">
      <c r="A47" s="53" t="s">
        <v>72</v>
      </c>
      <c r="B47" s="57" t="s">
        <v>73</v>
      </c>
      <c r="C47" s="52">
        <v>-12396.58</v>
      </c>
      <c r="D47" s="52">
        <v>-31255.29</v>
      </c>
      <c r="E47" s="52">
        <v>0</v>
      </c>
      <c r="F47" s="52">
        <v>0</v>
      </c>
      <c r="G47" s="52">
        <v>0</v>
      </c>
      <c r="H47" s="21"/>
    </row>
    <row r="48" spans="1:33" s="8" customFormat="1" ht="25.5" customHeight="1">
      <c r="A48" s="24"/>
      <c r="B48" s="25" t="s">
        <v>23</v>
      </c>
      <c r="C48" s="47">
        <f>C39+C38</f>
        <v>2330851.02</v>
      </c>
      <c r="D48" s="58">
        <f>D39+D38</f>
        <v>2613525.0500000003</v>
      </c>
      <c r="E48" s="58">
        <f>E39+E38</f>
        <v>2247659.88</v>
      </c>
      <c r="F48" s="58">
        <f>F39+F38</f>
        <v>1922784.9300000002</v>
      </c>
      <c r="G48" s="58">
        <f>G39+G38</f>
        <v>1839114.75</v>
      </c>
      <c r="H48" s="19"/>
    </row>
    <row r="49" spans="1:8" s="8" customFormat="1">
      <c r="A49" s="6"/>
      <c r="D49" s="16"/>
      <c r="E49" s="6"/>
      <c r="F49" s="16"/>
      <c r="G49" s="6"/>
      <c r="H49" s="19"/>
    </row>
    <row r="50" spans="1:8" s="8" customFormat="1">
      <c r="A50" s="6"/>
      <c r="D50" s="6"/>
      <c r="E50" s="6"/>
      <c r="F50" s="6"/>
      <c r="G50" s="16"/>
      <c r="H50" s="19"/>
    </row>
    <row r="51" spans="1:8" s="8" customFormat="1">
      <c r="A51" s="6"/>
      <c r="D51" s="6"/>
      <c r="E51" s="6"/>
      <c r="F51" s="6"/>
      <c r="G51" s="6"/>
      <c r="H51" s="19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26" right="0" top="0.45" bottom="0.15748031496062992" header="0.21" footer="0.1574803149606299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Пользователь Windows</cp:lastModifiedBy>
  <cp:lastPrinted>2022-04-19T11:36:22Z</cp:lastPrinted>
  <dcterms:created xsi:type="dcterms:W3CDTF">2020-10-06T07:30:11Z</dcterms:created>
  <dcterms:modified xsi:type="dcterms:W3CDTF">2022-12-09T05:22:55Z</dcterms:modified>
</cp:coreProperties>
</file>